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A">Rates!$B$2</definedName>
    <definedName name="BasicLimit">Rates!$B$3</definedName>
    <definedName name="HigherLimit">Rates!$B$4</definedName>
    <definedName name="BasicRate">Rates!$B$5</definedName>
    <definedName name="HigherRate">Rates!$B$6</definedName>
    <definedName name="AdditionalRate">Rates!$B$7</definedName>
    <definedName name="C4Main">Rates!$B$8</definedName>
    <definedName name="C4Upper">Rates!$B$9</definedName>
    <definedName name="C4Lower">Rates!$B$10</definedName>
    <definedName name="C4UpperLimit">Rates!$B$11</definedName>
    <definedName name="SecondaryThreshold">Rates!$B$12</definedName>
    <definedName name="EmployerNiRate">Rates!$B$13</definedName>
    <definedName name="EmploymentAllowance">Rates!$B$14</definedName>
    <definedName name="DividendAllowance">Rates!$B$15</definedName>
    <definedName name="DividendBasicRate">Rates!$B$16</definedName>
    <definedName name="DividendHigherRate">Rates!$B$17</definedName>
    <definedName name="DividendAdditionalRate">Rates!$B$18</definedName>
    <definedName name="CTSmallRate">Rates!$B$19</definedName>
    <definedName name="CTMainRate">Rates!$B$20</definedName>
    <definedName name="CTSmallLimit">Rates!$B$21</definedName>
    <definedName name="CTMainLimit">Rates!$B$22</definedName>
    <definedName name="CTMarginalRate">Rates!$B$23</definedName>
    <definedName name="OptimalSalary">Rates!$B$24</definedName>
    <definedName name="Profit">'Your figures'!$B$3</definedName>
    <definedName name="In_EA">'Your figures'!$B$4</definedName>
    <definedName name="STIncomeTax">'Your figures'!$B$7</definedName>
    <definedName name="STClass4">'Your figures'!$B$8</definedName>
    <definedName name="STNet">'Your figures'!$B$9</definedName>
    <definedName name="CoSalary">'Your figures'!$E$7</definedName>
    <definedName name="CoEmployerNi">'Your figures'!$E$8</definedName>
    <definedName name="CoProfitAfter">'Your figures'!$E$9</definedName>
    <definedName name="CoCorporationTax">'Your figures'!$E$10</definedName>
    <definedName name="CoDividend">'Your figures'!$E$11</definedName>
    <definedName name="CoDividendTax">'Your figures'!$E$12</definedName>
    <definedName name="CoNet">'Your figures'!$E$13</definedName>
    <definedName name="Difference">'Your figures'!$B$16</definedName>
  </definedNames>
  <calcPr calcId="171027"/>
</workbook>
</file>

<file path=xl/sharedStrings.xml><?xml version="1.0" encoding="utf-8"?>
<sst xmlns="http://schemas.openxmlformats.org/spreadsheetml/2006/main" count="70" uniqueCount="63">
  <si>
    <t>Locked rates: do not edit (2026/27)</t>
  </si>
  <si>
    <t>Personal allowance (£)</t>
  </si>
  <si>
    <t>Basic rate upper limit (£)</t>
  </si>
  <si>
    <t>Higher rate upper limit (£)</t>
  </si>
  <si>
    <t>Income tax: basic rate</t>
  </si>
  <si>
    <t>Income tax: higher rate</t>
  </si>
  <si>
    <t>Income tax: additional rate</t>
  </si>
  <si>
    <t>Class 4 NIC: main rate</t>
  </si>
  <si>
    <t>Class 4 NIC: upper rate</t>
  </si>
  <si>
    <t>Class 4 NIC: lower threshold (£)</t>
  </si>
  <si>
    <t>Class 4 NIC: upper threshold (£)</t>
  </si>
  <si>
    <t>Employer NIC: secondary threshold (£)</t>
  </si>
  <si>
    <t>Employer NIC: rate</t>
  </si>
  <si>
    <t>Employment Allowance (£)</t>
  </si>
  <si>
    <t>Dividend allowance (£)</t>
  </si>
  <si>
    <t>Dividend tax: basic rate</t>
  </si>
  <si>
    <t>Dividend tax: higher rate</t>
  </si>
  <si>
    <t>Dividend tax: additional rate</t>
  </si>
  <si>
    <t>Corporation Tax: small profits rate</t>
  </si>
  <si>
    <t>Corporation Tax: main rate</t>
  </si>
  <si>
    <t>Corporation Tax: small profits upper limit (£)</t>
  </si>
  <si>
    <t>Corporation Tax: main rate lower limit (£)</t>
  </si>
  <si>
    <t>Corporation Tax: marginal slice rate (hardcoded 0.265)</t>
  </si>
  <si>
    <t>Optimal director salary (£): no EA</t>
  </si>
  <si>
    <t>Your figures: edit the blue cells</t>
  </si>
  <si>
    <t>Annual profit</t>
  </si>
  <si>
    <t>Claim Employment Allowance (company leg)</t>
  </si>
  <si>
    <t>No</t>
  </si>
  <si>
    <t>Sole trader</t>
  </si>
  <si>
    <t>Limited company</t>
  </si>
  <si>
    <t>Income tax</t>
  </si>
  <si>
    <t>Director salary</t>
  </si>
  <si>
    <t>Class 4 NIC</t>
  </si>
  <si>
    <t>Employer NIC</t>
  </si>
  <si>
    <t>Net cash (sole trader)</t>
  </si>
  <si>
    <t>Profit after payroll</t>
  </si>
  <si>
    <t>Corporation tax</t>
  </si>
  <si>
    <t>Dividend paid</t>
  </si>
  <si>
    <t>Dividend tax</t>
  </si>
  <si>
    <t>Net cash (company route)</t>
  </si>
  <si>
    <t>The difference</t>
  </si>
  <si>
    <t>Company net minus sole trader net</t>
  </si>
  <si>
    <t>(negative = sole trader keeps more)</t>
  </si>
  <si>
    <t>Sole trader vs limited company comparison model</t>
  </si>
  <si>
    <t/>
  </si>
  <si>
    <t>Shows, for the same annual profit, the net cash position as a sole trader versus a</t>
  </si>
  <si>
    <t>limited company director taking a salary and dividends. Uses 2026/27 tax rates.</t>
  </si>
  <si>
    <t>How to use it:</t>
  </si>
  <si>
    <t>1. Go to the 'Your figures' tab.</t>
  </si>
  <si>
    <t>2. Edit only the blue cells: annual profit and Employment Allowance.</t>
  </si>
  <si>
    <t>3. All figures update automatically.</t>
  </si>
  <si>
    <t>The 'Rates' tab holds the locked 2026/27 rates. The 'Notes' tab covers assumptions.</t>
  </si>
  <si>
    <t>Assumptions and limitations</t>
  </si>
  <si>
    <t>• Sole trader: income tax using 2026/27 bands (PA £12,570; basic to £50,270 at 20%; higher to</t>
  </si>
  <si>
    <t xml:space="preserve">  £125,140 at 40%; additional above at 45%). Class 4 NIC 6% on profits £12,570 to £50,270;</t>
  </si>
  <si>
    <t xml:space="preserve">  2% above. Class 2 NIC was removed from 6 April 2024 and is not shown.</t>
  </si>
  <si>
    <t>• Company: director salary set at the optimal £12,570 (full personal allowance, avoids</t>
  </si>
  <si>
    <t xml:space="preserve">  employee NIC). Employment Allowance is shown only if you select 'Yes' and have a genuine</t>
  </si>
  <si>
    <t xml:space="preserve">  non-director employee. A single-director company cannot claim the allowance.</t>
  </si>
  <si>
    <t>• The full distributable profit is taken as dividend. In practice you may retain some profit.</t>
  </si>
  <si>
    <t>• This model ignores CGT and goodwill on incorporation, s.162 incorporation relief, and the</t>
  </si>
  <si>
    <t xml:space="preserve">  admin cost of running a company. It shows the annual tax gap only.</t>
  </si>
  <si>
    <t>• Speak to a specialist before incorporating. The tax gap is one input into a wider decision.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</si>
</sst>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i/>
      <color rgb="FF64748B"/>
      <sz val="10"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2" fillId="4" borderId="0" xfId="0" applyFont="1" applyFill="1"/>
    <xf numFmtId="165" fontId="0" fillId="0" borderId="0" xfId="0" applyNumberFormat="1"/>
    <xf numFmtId="165" fontId="3" fillId="0" borderId="0" xfId="0" applyNumberFormat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24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5">
        <v>0.06</v>
      </c>
    </row>
    <row r="9" spans="1:2" x14ac:dyDescent="0.25">
      <c r="A9" s="3" t="s">
        <v>8</v>
      </c>
      <c r="B9" s="5">
        <v>0.02</v>
      </c>
    </row>
    <row r="10" spans="1:2" x14ac:dyDescent="0.25">
      <c r="A10" s="3" t="s">
        <v>9</v>
      </c>
      <c r="B10" s="4">
        <v>12570</v>
      </c>
    </row>
    <row r="11" spans="1:2" x14ac:dyDescent="0.25">
      <c r="A11" s="3" t="s">
        <v>10</v>
      </c>
      <c r="B11" s="4">
        <v>50270</v>
      </c>
    </row>
    <row r="12" spans="1:2" x14ac:dyDescent="0.25">
      <c r="A12" s="3" t="s">
        <v>11</v>
      </c>
      <c r="B12" s="4">
        <v>5000</v>
      </c>
    </row>
    <row r="13" spans="1:2" x14ac:dyDescent="0.25">
      <c r="A13" s="3" t="s">
        <v>12</v>
      </c>
      <c r="B13" s="5">
        <v>0.15</v>
      </c>
    </row>
    <row r="14" spans="1:2" x14ac:dyDescent="0.25">
      <c r="A14" s="3" t="s">
        <v>13</v>
      </c>
      <c r="B14" s="4">
        <v>10500</v>
      </c>
    </row>
    <row r="15" spans="1:2" x14ac:dyDescent="0.25">
      <c r="A15" s="3" t="s">
        <v>14</v>
      </c>
      <c r="B15" s="4">
        <v>500</v>
      </c>
    </row>
    <row r="16" spans="1:2" x14ac:dyDescent="0.25">
      <c r="A16" s="3" t="s">
        <v>15</v>
      </c>
      <c r="B16" s="5">
        <v>0.1075</v>
      </c>
    </row>
    <row r="17" spans="1:2" x14ac:dyDescent="0.25">
      <c r="A17" s="3" t="s">
        <v>16</v>
      </c>
      <c r="B17" s="5">
        <v>0.3575</v>
      </c>
    </row>
    <row r="18" spans="1:2" x14ac:dyDescent="0.25">
      <c r="A18" s="3" t="s">
        <v>17</v>
      </c>
      <c r="B18" s="5">
        <v>0.3935</v>
      </c>
    </row>
    <row r="19" spans="1:2" x14ac:dyDescent="0.25">
      <c r="A19" s="3" t="s">
        <v>18</v>
      </c>
      <c r="B19" s="5">
        <v>0.19</v>
      </c>
    </row>
    <row r="20" spans="1:2" x14ac:dyDescent="0.25">
      <c r="A20" s="3" t="s">
        <v>19</v>
      </c>
      <c r="B20" s="5">
        <v>0.25</v>
      </c>
    </row>
    <row r="21" spans="1:2" x14ac:dyDescent="0.25">
      <c r="A21" s="3" t="s">
        <v>20</v>
      </c>
      <c r="B21" s="4">
        <v>50000</v>
      </c>
    </row>
    <row r="22" spans="1:2" x14ac:dyDescent="0.25">
      <c r="A22" s="3" t="s">
        <v>21</v>
      </c>
      <c r="B22" s="4">
        <v>250000</v>
      </c>
    </row>
    <row r="23" spans="1:2" x14ac:dyDescent="0.25">
      <c r="A23" s="3" t="s">
        <v>22</v>
      </c>
      <c r="B23" s="5">
        <v>0.265</v>
      </c>
    </row>
    <row r="24" spans="1:2" x14ac:dyDescent="0.25">
      <c r="A24" s="3" t="s">
        <v>23</v>
      </c>
      <c r="B24" s="4">
        <v>12570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F17"/>
  <sheetFormatPr defaultRowHeight="15" outlineLevelRow="0" outlineLevelCol="0" x14ac:dyDescent="55"/>
  <cols>
    <col min="1" max="1" width="36" customWidth="1"/>
    <col min="2" max="2" width="20" customWidth="1"/>
    <col min="3" max="3" width="4" customWidth="1"/>
    <col min="4" max="4" width="28" customWidth="1"/>
    <col min="5" max="6" width="20" customWidth="1"/>
  </cols>
  <sheetData>
    <row r="1" spans="1:2" x14ac:dyDescent="0.25">
      <c r="A1" s="6" t="s">
        <v>24</v>
      </c>
      <c r="B1" s="6"/>
    </row>
    <row r="3" spans="1:2" x14ac:dyDescent="0.25">
      <c r="A3" s="7" t="s">
        <v>25</v>
      </c>
      <c r="B3" s="8">
        <v>80000</v>
      </c>
    </row>
    <row r="4" spans="1:2" x14ac:dyDescent="0.25">
      <c r="A4" s="7" t="s">
        <v>26</v>
      </c>
      <c r="B4" s="9" t="s">
        <v>27</v>
      </c>
    </row>
    <row r="6" spans="1:6" x14ac:dyDescent="0.25">
      <c r="A6" s="6" t="s">
        <v>28</v>
      </c>
      <c r="B6" s="6"/>
      <c r="D6" s="6" t="s">
        <v>29</v>
      </c>
      <c r="E6" s="6"/>
      <c r="F6" s="6"/>
    </row>
    <row r="7" spans="1:5" x14ac:dyDescent="0.25">
      <c r="A7" s="10" t="s">
        <v>30</v>
      </c>
      <c r="B7" s="11">
        <f>MAX(0,MIN(MAX(0,Profit-PA),BasicLimit-PA)*BasicRate+MAX(0,MIN(MAX(0,Profit-PA)-(BasicLimit-PA),HigherLimit-BasicLimit))*HigherRate+MAX(0,MAX(0,Profit-PA)-(HigherLimit-PA))*AdditionalRate)</f>
      </c>
      <c r="D7" s="10" t="s">
        <v>31</v>
      </c>
      <c r="E7" s="11">
        <f>OptimalSalary</f>
      </c>
    </row>
    <row r="8" spans="1:5" x14ac:dyDescent="0.25">
      <c r="A8" s="10" t="s">
        <v>32</v>
      </c>
      <c r="B8" s="11">
        <f>(MIN(Profit,C4UpperLimit)-C4Lower)*C4Main+MAX(0,Profit-C4UpperLimit)*C4Upper</f>
      </c>
      <c r="D8" s="10" t="s">
        <v>33</v>
      </c>
      <c r="E8" s="11">
        <f>MAX(0,(CoSalary-SecondaryThreshold)*EmployerNiRate - IF(In_EA="Yes",EmploymentAllowance,0))</f>
      </c>
    </row>
    <row r="9" spans="1:5" x14ac:dyDescent="0.25">
      <c r="A9" s="10" t="s">
        <v>34</v>
      </c>
      <c r="B9" s="12">
        <f>Profit-STIncomeTax-STClass4</f>
      </c>
      <c r="D9" s="10" t="s">
        <v>35</v>
      </c>
      <c r="E9" s="11">
        <f>Profit-CoSalary-CoEmployerNi</f>
      </c>
    </row>
    <row r="10" spans="1:5" x14ac:dyDescent="0.25">
      <c r="A10" s="13"/>
      <c r="D10" s="10" t="s">
        <v>36</v>
      </c>
      <c r="E10" s="11">
        <f>IF(CoProfitAfter&lt;=0,0,IF(CoProfitAfter&lt;=CTSmallLimit,CoProfitAfter*CTSmallRate,IF(CoProfitAfter&gt;=CTMainLimit,CoProfitAfter*CTMainRate,CTSmallLimit*CTSmallRate+(CoProfitAfter-CTSmallLimit)*CTMarginalRate)))</f>
      </c>
    </row>
    <row r="11" spans="1:5" x14ac:dyDescent="0.25">
      <c r="A11" s="13"/>
      <c r="D11" s="10" t="s">
        <v>37</v>
      </c>
      <c r="E11" s="11">
        <f>MAX(0,CoProfitAfter-CoCorporationTax)</f>
      </c>
    </row>
    <row r="12" spans="1:5" x14ac:dyDescent="0.25">
      <c r="A12" s="13"/>
      <c r="D12" s="10" t="s">
        <v>38</v>
      </c>
      <c r="E12" s="11">
        <f>IF(CoDividend&lt;=0,0,LET(pa,PA,paUsedSal,MIN(CoSalary,pa),paLeft,MAX(0,pa-paUsedSal),taxableDiv,MAX(0,CoDividend-paLeft-DividendAllowance),basicCap,BasicLimit-PA,higherCap,HigherLimit-BasicLimit,salInBasic,MIN(MAX(0,CoSalary-pa),basicCap),salInHigher,MIN(MAX(0,CoSalary-pa-salInBasic),higherCap),remBasic,MAX(0,basicCap-salInBasic),remHigher,MAX(0,higherCap-salInHigher),inBasic,MIN(taxableDiv,remBasic),inHigher,MIN(taxableDiv-inBasic,remHigher),inAdd,MAX(0,taxableDiv-inBasic-inHigher),inBasic*DividendBasicRate+inHigher*DividendHigherRate+inAdd*DividendAdditionalRate))</f>
      </c>
    </row>
    <row r="13" spans="1:5" x14ac:dyDescent="0.25">
      <c r="A13" s="13"/>
      <c r="D13" s="10" t="s">
        <v>39</v>
      </c>
      <c r="E13" s="12">
        <f>CoSalary+CoDividend-CoDividendTax</f>
      </c>
    </row>
    <row r="15" spans="1:2" x14ac:dyDescent="0.25">
      <c r="A15" s="6" t="s">
        <v>40</v>
      </c>
      <c r="B15" s="6"/>
    </row>
    <row r="16" spans="1:2" x14ac:dyDescent="0.25">
      <c r="A16" s="7" t="s">
        <v>41</v>
      </c>
      <c r="B16" s="12">
        <f>CoNet-STNet</f>
      </c>
    </row>
    <row r="17" spans="1:1" x14ac:dyDescent="0.25">
      <c r="A17" s="14" t="s">
        <v>42</v>
      </c>
    </row>
  </sheetData>
  <mergeCells count="4">
    <mergeCell ref="A1:B1"/>
    <mergeCell ref="A6:B6"/>
    <mergeCell ref="D6:F6"/>
    <mergeCell ref="A15:B15"/>
  </mergeCells>
  <dataValidations count="1">
    <dataValidation type="list" sqref="B4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1"/>
  <sheetFormatPr defaultRowHeight="15" outlineLevelRow="0" outlineLevelCol="0" x14ac:dyDescent="55"/>
  <cols>
    <col min="1" max="1" width="90" customWidth="1"/>
  </cols>
  <sheetData>
    <row r="1" spans="1:1" x14ac:dyDescent="0.25">
      <c r="A1" s="15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44</v>
      </c>
    </row>
    <row r="6" spans="1:1" x14ac:dyDescent="0.25">
      <c r="A6" s="1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44</v>
      </c>
    </row>
    <row r="11" spans="1:1" x14ac:dyDescent="0.25">
      <c r="A11" t="s">
        <v>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52</v>
      </c>
    </row>
    <row r="2" spans="1:1" x14ac:dyDescent="0.25">
      <c r="A2" t="s">
        <v>44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44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44</v>
      </c>
    </row>
    <row r="11" spans="1:1" x14ac:dyDescent="0.25">
      <c r="A11" t="s">
        <v>59</v>
      </c>
    </row>
    <row r="12" spans="1:1" x14ac:dyDescent="0.25">
      <c r="A12" t="s">
        <v>44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44</v>
      </c>
    </row>
    <row r="16" spans="1:1" x14ac:dyDescent="0.25">
      <c r="A16" t="s">
        <v>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